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VISUALISETHET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<sst xmlns="http://schemas.openxmlformats.org/spreadsheetml/2006/main" count="14" uniqueCount="14">
  <si>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This spreadsheet facilitates visualisation of theta=U/mn in terms of </t>
  </si>
  <si>
    <t>the corresponding standardised difference, delta.</t>
  </si>
  <si>
    <r>
      <t xml:space="preserve">To use, overwrite specimen value of theta (displayed in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>).</t>
    </r>
  </si>
  <si>
    <t>Two Gaussian curves separated by delta SDs will then be displayed.</t>
  </si>
  <si>
    <t>Theta</t>
  </si>
  <si>
    <t>Corresponding delta</t>
  </si>
  <si>
    <t>Generate values to plot curves</t>
  </si>
  <si>
    <t>z</t>
  </si>
  <si>
    <t>minus z</t>
  </si>
  <si>
    <t>deltahat+z</t>
  </si>
  <si>
    <t>deltahat-z</t>
  </si>
  <si>
    <t>ordinate</t>
  </si>
  <si>
    <t>Spreadsheet VISUALISETHETA.</t>
  </si>
  <si>
    <t>Designed to be used for 0.000001 &lt; theta &lt; 0.999999 corresponding to |delta| &lt; 6.7224.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</si>
</sst>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;.;;"/>
    <numFmt numFmtId="166" formatCode=";;;"/>
    <numFmt numFmtId="167" formatCode="0.000000"/>
    <numFmt numFmtId="168" formatCode=";;.;"/>
    <numFmt numFmtId="169" formatCode="0.0000"/>
  </numFmts>
  <fonts count="38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"/>
          <c:w val="0.90825"/>
          <c:h val="0.79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VISUALISETHETA!$A$35:$A$65</c:f>
              <c:numCache/>
            </c:numRef>
          </c:xVal>
          <c:yVal>
            <c:numRef>
              <c:f>VISUALISETHETA!$E$35:$E$65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VISUALISETHETA!$B$35:$B$65</c:f>
              <c:numCache/>
            </c:numRef>
          </c:xVal>
          <c:yVal>
            <c:numRef>
              <c:f>VISUALISETHETA!$E$35:$E$65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VISUALISETHETA!$C$35:$C$65</c:f>
              <c:numCache/>
            </c:numRef>
          </c:xVal>
          <c:yVal>
            <c:numRef>
              <c:f>VISUALISETHETA!$E$35:$E$65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VISUALISETHETA!$D$35:$D$65</c:f>
              <c:numCache/>
            </c:numRef>
          </c:xVal>
          <c:yVal>
            <c:numRef>
              <c:f>VISUALISETHETA!$E$35:$E$65</c:f>
              <c:numCache/>
            </c:numRef>
          </c:yVal>
          <c:smooth val="1"/>
        </c:ser>
        <c:axId val="18358312"/>
        <c:axId val="31007081"/>
      </c:scatterChart>
      <c:valAx>
        <c:axId val="1835831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 val="autoZero"/>
        <c:crossBetween val="midCat"/>
        <c:dispUnits/>
        <c:majorUnit val="5"/>
        <c:minorUnit val="5"/>
      </c:valAx>
      <c:valAx>
        <c:axId val="3100708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 val="autoZero"/>
        <c:crossBetween val="midCat"/>
        <c:dispUnits/>
        <c:majorUnit val="0.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114300</xdr:rowOff>
    </xdr:from>
    <xdr:to>
      <xdr:col>6</xdr:col>
      <xdr:colOff>342900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142875" y="2057400"/>
        <a:ext cx="51149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10" zoomScaleNormal="110" zoomScalePageLayoutView="0" workbookViewId="0" topLeftCell="A1">
      <selection activeCell="B11" sqref="B11"/>
    </sheetView>
  </sheetViews>
  <sheetFormatPr defaultColWidth="9.140625" defaultRowHeight="12.75"/>
  <cols>
    <col min="1" max="1" width="14.28125" style="1" customWidth="1"/>
    <col min="2" max="2" width="14.28125" style="1" bestFit="1" customWidth="1"/>
    <col min="3" max="3" width="12.421875" style="1" bestFit="1" customWidth="1"/>
    <col min="4" max="4" width="10.421875" style="1" customWidth="1"/>
    <col min="5" max="5" width="13.140625" style="1" customWidth="1"/>
    <col min="6" max="7" width="9.140625" style="1" customWidth="1"/>
    <col min="8" max="8" width="11.140625" style="1" customWidth="1"/>
    <col min="9" max="16384" width="9.140625" style="1" customWidth="1"/>
  </cols>
  <sheetData>
    <row r="1" ht="12.75">
      <c r="A1" s="4" t="s">
        <v>12</v>
      </c>
    </row>
    <row r="2" spans="8:10" ht="12.75">
      <c r="H2" s="4"/>
      <c r="I2" s="5"/>
      <c r="J2" s="4"/>
    </row>
    <row r="3" ht="12.75">
      <c r="A3" s="6" t="s">
        <v>0</v>
      </c>
    </row>
    <row r="4" spans="1:7" ht="12.75">
      <c r="A4" s="1" t="s">
        <v>1</v>
      </c>
      <c r="G4" s="2">
        <f>IF(OR(B11&lt;0.000001,B11&gt;0.999999),1/0,B11-0.5)</f>
        <v>0.19999999999999996</v>
      </c>
    </row>
    <row r="5" ht="12.75">
      <c r="G5" s="2">
        <f>G4^2</f>
        <v>0.03999999999999998</v>
      </c>
    </row>
    <row r="6" spans="1:7" ht="12.75">
      <c r="A6" s="1" t="s">
        <v>2</v>
      </c>
      <c r="G6" s="2">
        <f>G4*(((-25.44106049637*G5+41.39119773534)*G5-18.61500062529)*G5+2.50662823884)/((((3.13082909833*G5-21.06224101826)*G5+23.08336743743)*G5-8.4735109309)*G5+1)</f>
        <v>0.5244005119066525</v>
      </c>
    </row>
    <row r="7" spans="1:7" ht="12.75">
      <c r="A7" s="1" t="s">
        <v>3</v>
      </c>
      <c r="G7" s="2">
        <f>SQRT(-LN(IF(G4&gt;0,1-B11,B11)))</f>
        <v>1.0972569454443821</v>
      </c>
    </row>
    <row r="8" ht="12.75">
      <c r="G8" s="2">
        <f>(((2.32121276858*G7+4.85014127135)*G7-2.29796479134)*G7-2.78718931138)/((1.63706781897*G7+3.54388924762)*G7+1)</f>
        <v>0.5244183548877387</v>
      </c>
    </row>
    <row r="9" spans="1:7" ht="12.75">
      <c r="A9" s="1" t="s">
        <v>13</v>
      </c>
      <c r="G9" s="2">
        <f>IF(G4&lt;0,-G8,G8)</f>
        <v>0.5244183548877387</v>
      </c>
    </row>
    <row r="10" spans="1:7" ht="12.75">
      <c r="A10" s="4"/>
      <c r="B10" s="5"/>
      <c r="C10" s="4"/>
      <c r="G10" s="2">
        <f>IF(ABS(G4)&gt;0.42,G9,G6)</f>
        <v>0.5244005119066525</v>
      </c>
    </row>
    <row r="11" spans="1:5" ht="12.75">
      <c r="A11" s="4" t="s">
        <v>4</v>
      </c>
      <c r="B11" s="7">
        <v>0.7</v>
      </c>
      <c r="C11" s="6" t="s">
        <v>5</v>
      </c>
      <c r="E11" s="3">
        <f>G10*2^0.5</f>
        <v>0.7416143160537817</v>
      </c>
    </row>
    <row r="12" spans="1:3" ht="12.75">
      <c r="A12" s="4"/>
      <c r="B12" s="5"/>
      <c r="C12" s="4"/>
    </row>
    <row r="31" spans="1:5" ht="12.75">
      <c r="A31" s="8" t="s">
        <v>6</v>
      </c>
      <c r="B31" s="9"/>
      <c r="C31" s="9"/>
      <c r="D31" s="9"/>
      <c r="E31" s="9"/>
    </row>
    <row r="32" spans="1:5" ht="12.75">
      <c r="A32" s="9"/>
      <c r="B32" s="9"/>
      <c r="C32" s="9"/>
      <c r="D32" s="9"/>
      <c r="E32" s="9"/>
    </row>
    <row r="33" spans="1:5" ht="12.75">
      <c r="A33" s="1" t="s">
        <v>7</v>
      </c>
      <c r="B33" s="1" t="s">
        <v>8</v>
      </c>
      <c r="C33" s="1" t="s">
        <v>9</v>
      </c>
      <c r="D33" s="1" t="s">
        <v>10</v>
      </c>
      <c r="E33" s="1" t="s">
        <v>11</v>
      </c>
    </row>
    <row r="35" spans="1:5" ht="12.75">
      <c r="A35" s="1">
        <v>0</v>
      </c>
      <c r="B35" s="1">
        <f>-A35</f>
        <v>0</v>
      </c>
      <c r="C35" s="1">
        <f>$E$11+A35</f>
        <v>0.7416143160537817</v>
      </c>
      <c r="D35" s="1">
        <f>$E$11-A35</f>
        <v>0.7416143160537817</v>
      </c>
      <c r="E35" s="1">
        <f>NORMDIST(A35,0,1,FALSE)</f>
        <v>0.39894228040143265</v>
      </c>
    </row>
    <row r="36" spans="1:5" ht="12.75">
      <c r="A36" s="1">
        <v>0.1</v>
      </c>
      <c r="B36" s="1">
        <f>-A36</f>
        <v>-0.1</v>
      </c>
      <c r="C36" s="1">
        <f aca="true" t="shared" si="0" ref="C36:C65">$E$11+A36</f>
        <v>0.8416143160537817</v>
      </c>
      <c r="D36" s="1">
        <f aca="true" t="shared" si="1" ref="D36:D65">$E$11-A36</f>
        <v>0.6416143160537817</v>
      </c>
      <c r="E36" s="1">
        <f>NORMDIST(A36,0,1,FALSE)</f>
        <v>0.39695254747701175</v>
      </c>
    </row>
    <row r="37" spans="1:5" ht="12.75">
      <c r="A37" s="1">
        <v>0.2</v>
      </c>
      <c r="B37" s="1">
        <f aca="true" t="shared" si="2" ref="B37:B65">-A37</f>
        <v>-0.2</v>
      </c>
      <c r="C37" s="1">
        <f t="shared" si="0"/>
        <v>0.9416143160537818</v>
      </c>
      <c r="D37" s="1">
        <f t="shared" si="1"/>
        <v>0.5416143160537816</v>
      </c>
      <c r="E37" s="1">
        <f aca="true" t="shared" si="3" ref="E37:E65">NORMDIST(A37,0,1,FALSE)</f>
        <v>0.3910426939754558</v>
      </c>
    </row>
    <row r="38" spans="1:5" ht="12.75">
      <c r="A38" s="1">
        <v>0.3</v>
      </c>
      <c r="B38" s="1">
        <f t="shared" si="2"/>
        <v>-0.3</v>
      </c>
      <c r="C38" s="1">
        <f t="shared" si="0"/>
        <v>1.0416143160537816</v>
      </c>
      <c r="D38" s="1">
        <f t="shared" si="1"/>
        <v>0.4416143160537817</v>
      </c>
      <c r="E38" s="1">
        <f t="shared" si="3"/>
        <v>0.3813878154605241</v>
      </c>
    </row>
    <row r="39" spans="1:5" ht="12.75">
      <c r="A39" s="1">
        <v>0.4</v>
      </c>
      <c r="B39" s="1">
        <f t="shared" si="2"/>
        <v>-0.4</v>
      </c>
      <c r="C39" s="1">
        <f t="shared" si="0"/>
        <v>1.1416143160537817</v>
      </c>
      <c r="D39" s="1">
        <f t="shared" si="1"/>
        <v>0.3416143160537817</v>
      </c>
      <c r="E39" s="1">
        <f t="shared" si="3"/>
        <v>0.3682701403033233</v>
      </c>
    </row>
    <row r="40" spans="1:5" ht="12.75">
      <c r="A40" s="1">
        <v>0.5</v>
      </c>
      <c r="B40" s="1">
        <f t="shared" si="2"/>
        <v>-0.5</v>
      </c>
      <c r="C40" s="1">
        <f t="shared" si="0"/>
        <v>1.2416143160537816</v>
      </c>
      <c r="D40" s="1">
        <f t="shared" si="1"/>
        <v>0.2416143160537817</v>
      </c>
      <c r="E40" s="1">
        <f t="shared" si="3"/>
        <v>0.35206532676429947</v>
      </c>
    </row>
    <row r="41" spans="1:5" ht="12.75">
      <c r="A41" s="1">
        <v>0.6</v>
      </c>
      <c r="B41" s="1">
        <f t="shared" si="2"/>
        <v>-0.6</v>
      </c>
      <c r="C41" s="1">
        <f t="shared" si="0"/>
        <v>1.3416143160537817</v>
      </c>
      <c r="D41" s="1">
        <f t="shared" si="1"/>
        <v>0.14161431605378172</v>
      </c>
      <c r="E41" s="1">
        <f t="shared" si="3"/>
        <v>0.3332246028917996</v>
      </c>
    </row>
    <row r="42" spans="1:5" ht="12.75">
      <c r="A42" s="1">
        <v>0.7</v>
      </c>
      <c r="B42" s="1">
        <f t="shared" si="2"/>
        <v>-0.7</v>
      </c>
      <c r="C42" s="1">
        <f t="shared" si="0"/>
        <v>1.4416143160537818</v>
      </c>
      <c r="D42" s="1">
        <f t="shared" si="1"/>
        <v>0.04161431605378174</v>
      </c>
      <c r="E42" s="1">
        <f t="shared" si="3"/>
        <v>0.3122539333667612</v>
      </c>
    </row>
    <row r="43" spans="1:5" ht="12.75">
      <c r="A43" s="1">
        <v>0.8</v>
      </c>
      <c r="B43" s="1">
        <f t="shared" si="2"/>
        <v>-0.8</v>
      </c>
      <c r="C43" s="1">
        <f t="shared" si="0"/>
        <v>1.5416143160537819</v>
      </c>
      <c r="D43" s="1">
        <f t="shared" si="1"/>
        <v>-0.05838568394621835</v>
      </c>
      <c r="E43" s="1">
        <f t="shared" si="3"/>
        <v>0.2896915527614827</v>
      </c>
    </row>
    <row r="44" spans="1:5" ht="12.75">
      <c r="A44" s="1">
        <v>0.9</v>
      </c>
      <c r="B44" s="1">
        <f t="shared" si="2"/>
        <v>-0.9</v>
      </c>
      <c r="C44" s="1">
        <f t="shared" si="0"/>
        <v>1.6416143160537817</v>
      </c>
      <c r="D44" s="1">
        <f t="shared" si="1"/>
        <v>-0.15838568394621833</v>
      </c>
      <c r="E44" s="1">
        <f t="shared" si="3"/>
        <v>0.2660852498987548</v>
      </c>
    </row>
    <row r="45" spans="1:5" ht="12.75">
      <c r="A45" s="1">
        <v>1</v>
      </c>
      <c r="B45" s="1">
        <f t="shared" si="2"/>
        <v>-1</v>
      </c>
      <c r="C45" s="1">
        <f t="shared" si="0"/>
        <v>1.7416143160537816</v>
      </c>
      <c r="D45" s="1">
        <f t="shared" si="1"/>
        <v>-0.2583856839462183</v>
      </c>
      <c r="E45" s="1">
        <f t="shared" si="3"/>
        <v>0.24197072451914334</v>
      </c>
    </row>
    <row r="46" spans="1:5" ht="12.75">
      <c r="A46" s="1">
        <v>1.1</v>
      </c>
      <c r="B46" s="1">
        <f t="shared" si="2"/>
        <v>-1.1</v>
      </c>
      <c r="C46" s="1">
        <f t="shared" si="0"/>
        <v>1.8416143160537817</v>
      </c>
      <c r="D46" s="1">
        <f t="shared" si="1"/>
        <v>-0.3583856839462184</v>
      </c>
      <c r="E46" s="1">
        <f t="shared" si="3"/>
        <v>0.2178521770325505</v>
      </c>
    </row>
    <row r="47" spans="1:5" ht="12.75">
      <c r="A47" s="1">
        <v>1.2</v>
      </c>
      <c r="B47" s="1">
        <f t="shared" si="2"/>
        <v>-1.2</v>
      </c>
      <c r="C47" s="1">
        <f t="shared" si="0"/>
        <v>1.9416143160537818</v>
      </c>
      <c r="D47" s="1">
        <f t="shared" si="1"/>
        <v>-0.45838568394621826</v>
      </c>
      <c r="E47" s="1">
        <f t="shared" si="3"/>
        <v>0.19418605498321292</v>
      </c>
    </row>
    <row r="48" spans="1:5" ht="12.75">
      <c r="A48" s="1">
        <v>1.3</v>
      </c>
      <c r="B48" s="1">
        <f t="shared" si="2"/>
        <v>-1.3</v>
      </c>
      <c r="C48" s="1">
        <f t="shared" si="0"/>
        <v>2.041614316053782</v>
      </c>
      <c r="D48" s="1">
        <f t="shared" si="1"/>
        <v>-0.5583856839462183</v>
      </c>
      <c r="E48" s="1">
        <f t="shared" si="3"/>
        <v>0.17136859204780733</v>
      </c>
    </row>
    <row r="49" spans="1:5" ht="12.75">
      <c r="A49" s="1">
        <v>1.4</v>
      </c>
      <c r="B49" s="1">
        <f t="shared" si="2"/>
        <v>-1.4</v>
      </c>
      <c r="C49" s="1">
        <f t="shared" si="0"/>
        <v>2.1416143160537815</v>
      </c>
      <c r="D49" s="1">
        <f t="shared" si="1"/>
        <v>-0.6583856839462182</v>
      </c>
      <c r="E49" s="1">
        <f t="shared" si="3"/>
        <v>0.14972746563574485</v>
      </c>
    </row>
    <row r="50" spans="1:5" ht="12.75">
      <c r="A50" s="1">
        <v>1.5</v>
      </c>
      <c r="B50" s="1">
        <f t="shared" si="2"/>
        <v>-1.5</v>
      </c>
      <c r="C50" s="1">
        <f t="shared" si="0"/>
        <v>2.2416143160537816</v>
      </c>
      <c r="D50" s="1">
        <f t="shared" si="1"/>
        <v>-0.7583856839462183</v>
      </c>
      <c r="E50" s="1">
        <f t="shared" si="3"/>
        <v>0.12951759566589172</v>
      </c>
    </row>
    <row r="51" spans="1:5" ht="12.75">
      <c r="A51" s="1">
        <v>1.6</v>
      </c>
      <c r="B51" s="1">
        <f t="shared" si="2"/>
        <v>-1.6</v>
      </c>
      <c r="C51" s="1">
        <f t="shared" si="0"/>
        <v>2.3416143160537817</v>
      </c>
      <c r="D51" s="1">
        <f t="shared" si="1"/>
        <v>-0.8583856839462184</v>
      </c>
      <c r="E51" s="1">
        <f t="shared" si="3"/>
        <v>0.11092083467945553</v>
      </c>
    </row>
    <row r="52" spans="1:5" ht="12.75">
      <c r="A52" s="1">
        <v>1.7</v>
      </c>
      <c r="B52" s="1">
        <f t="shared" si="2"/>
        <v>-1.7</v>
      </c>
      <c r="C52" s="1">
        <f t="shared" si="0"/>
        <v>2.4416143160537818</v>
      </c>
      <c r="D52" s="1">
        <f t="shared" si="1"/>
        <v>-0.9583856839462183</v>
      </c>
      <c r="E52" s="1">
        <f t="shared" si="3"/>
        <v>0.09404907737688693</v>
      </c>
    </row>
    <row r="53" spans="1:5" ht="12.75">
      <c r="A53" s="1">
        <v>1.8</v>
      </c>
      <c r="B53" s="1">
        <f t="shared" si="2"/>
        <v>-1.8</v>
      </c>
      <c r="C53" s="1">
        <f t="shared" si="0"/>
        <v>2.541614316053782</v>
      </c>
      <c r="D53" s="1">
        <f t="shared" si="1"/>
        <v>-1.0583856839462182</v>
      </c>
      <c r="E53" s="1">
        <f t="shared" si="3"/>
        <v>0.07895015830089414</v>
      </c>
    </row>
    <row r="54" spans="1:5" ht="12.75">
      <c r="A54" s="1">
        <v>1.9</v>
      </c>
      <c r="B54" s="1">
        <f t="shared" si="2"/>
        <v>-1.9</v>
      </c>
      <c r="C54" s="1">
        <f t="shared" si="0"/>
        <v>2.6416143160537815</v>
      </c>
      <c r="D54" s="1">
        <f t="shared" si="1"/>
        <v>-1.1583856839462183</v>
      </c>
      <c r="E54" s="1">
        <f t="shared" si="3"/>
        <v>0.06561581477467658</v>
      </c>
    </row>
    <row r="55" spans="1:5" ht="12.75">
      <c r="A55" s="1">
        <v>2</v>
      </c>
      <c r="B55" s="1">
        <f t="shared" si="2"/>
        <v>-2</v>
      </c>
      <c r="C55" s="1">
        <f t="shared" si="0"/>
        <v>2.7416143160537816</v>
      </c>
      <c r="D55" s="1">
        <f t="shared" si="1"/>
        <v>-1.2583856839462184</v>
      </c>
      <c r="E55" s="1">
        <f t="shared" si="3"/>
        <v>0.05399096651318805</v>
      </c>
    </row>
    <row r="56" spans="1:5" ht="12.75">
      <c r="A56" s="1">
        <v>2.1</v>
      </c>
      <c r="B56" s="1">
        <f t="shared" si="2"/>
        <v>-2.1</v>
      </c>
      <c r="C56" s="1">
        <f t="shared" si="0"/>
        <v>2.8416143160537817</v>
      </c>
      <c r="D56" s="1">
        <f t="shared" si="1"/>
        <v>-1.3583856839462185</v>
      </c>
      <c r="E56" s="1">
        <f t="shared" si="3"/>
        <v>0.043983595980427184</v>
      </c>
    </row>
    <row r="57" spans="1:5" ht="12.75">
      <c r="A57" s="1">
        <v>2.2</v>
      </c>
      <c r="B57" s="1">
        <f t="shared" si="2"/>
        <v>-2.2</v>
      </c>
      <c r="C57" s="1">
        <f t="shared" si="0"/>
        <v>2.9416143160537818</v>
      </c>
      <c r="D57" s="1">
        <f t="shared" si="1"/>
        <v>-1.4583856839462186</v>
      </c>
      <c r="E57" s="1">
        <f t="shared" si="3"/>
        <v>0.03547459284623142</v>
      </c>
    </row>
    <row r="58" spans="1:5" ht="12.75">
      <c r="A58" s="1">
        <v>2.3</v>
      </c>
      <c r="B58" s="1">
        <f t="shared" si="2"/>
        <v>-2.3</v>
      </c>
      <c r="C58" s="1">
        <f t="shared" si="0"/>
        <v>3.0416143160537814</v>
      </c>
      <c r="D58" s="1">
        <f t="shared" si="1"/>
        <v>-1.5583856839462182</v>
      </c>
      <c r="E58" s="1">
        <f t="shared" si="3"/>
        <v>0.028327037741601183</v>
      </c>
    </row>
    <row r="59" spans="1:5" ht="12.75">
      <c r="A59" s="1">
        <v>2.4</v>
      </c>
      <c r="B59" s="1">
        <f t="shared" si="2"/>
        <v>-2.4</v>
      </c>
      <c r="C59" s="1">
        <f t="shared" si="0"/>
        <v>3.1416143160537815</v>
      </c>
      <c r="D59" s="1">
        <f t="shared" si="1"/>
        <v>-1.6583856839462183</v>
      </c>
      <c r="E59" s="1">
        <f t="shared" si="3"/>
        <v>0.022394530294842896</v>
      </c>
    </row>
    <row r="60" spans="1:5" ht="12.75">
      <c r="A60" s="1">
        <v>2.5</v>
      </c>
      <c r="B60" s="1">
        <f t="shared" si="2"/>
        <v>-2.5</v>
      </c>
      <c r="C60" s="1">
        <f t="shared" si="0"/>
        <v>3.2416143160537816</v>
      </c>
      <c r="D60" s="1">
        <f t="shared" si="1"/>
        <v>-1.7583856839462184</v>
      </c>
      <c r="E60" s="1">
        <f t="shared" si="3"/>
        <v>0.017528300493568537</v>
      </c>
    </row>
    <row r="61" spans="1:5" ht="12.75">
      <c r="A61" s="1">
        <v>2.6</v>
      </c>
      <c r="B61" s="1">
        <f t="shared" si="2"/>
        <v>-2.6</v>
      </c>
      <c r="C61" s="1">
        <f t="shared" si="0"/>
        <v>3.3416143160537817</v>
      </c>
      <c r="D61" s="1">
        <f t="shared" si="1"/>
        <v>-1.8583856839462185</v>
      </c>
      <c r="E61" s="1">
        <f t="shared" si="3"/>
        <v>0.013582969233685611</v>
      </c>
    </row>
    <row r="62" spans="1:5" ht="12.75">
      <c r="A62" s="1">
        <v>2.7</v>
      </c>
      <c r="B62" s="1">
        <f t="shared" si="2"/>
        <v>-2.7</v>
      </c>
      <c r="C62" s="1">
        <f t="shared" si="0"/>
        <v>3.4416143160537818</v>
      </c>
      <c r="D62" s="1">
        <f t="shared" si="1"/>
        <v>-1.9583856839462186</v>
      </c>
      <c r="E62" s="1">
        <f t="shared" si="3"/>
        <v>0.01042093481442259</v>
      </c>
    </row>
    <row r="63" spans="1:5" ht="12.75">
      <c r="A63" s="1">
        <v>2.8</v>
      </c>
      <c r="B63" s="1">
        <f t="shared" si="2"/>
        <v>-2.8</v>
      </c>
      <c r="C63" s="1">
        <f t="shared" si="0"/>
        <v>3.5416143160537814</v>
      </c>
      <c r="D63" s="1">
        <f t="shared" si="1"/>
        <v>-2.0583856839462182</v>
      </c>
      <c r="E63" s="1">
        <f t="shared" si="3"/>
        <v>0.007915451582979967</v>
      </c>
    </row>
    <row r="64" spans="1:5" ht="12.75">
      <c r="A64" s="1">
        <v>2.9</v>
      </c>
      <c r="B64" s="1">
        <f t="shared" si="2"/>
        <v>-2.9</v>
      </c>
      <c r="C64" s="1">
        <f t="shared" si="0"/>
        <v>3.6416143160537815</v>
      </c>
      <c r="D64" s="1">
        <f t="shared" si="1"/>
        <v>-2.1583856839462183</v>
      </c>
      <c r="E64" s="1">
        <f t="shared" si="3"/>
        <v>0.005952532419775853</v>
      </c>
    </row>
    <row r="65" spans="1:5" ht="12.75">
      <c r="A65" s="1">
        <v>3</v>
      </c>
      <c r="B65" s="1">
        <f t="shared" si="2"/>
        <v>-3</v>
      </c>
      <c r="C65" s="1">
        <f t="shared" si="0"/>
        <v>3.7416143160537816</v>
      </c>
      <c r="D65" s="1">
        <f t="shared" si="1"/>
        <v>-2.2583856839462184</v>
      </c>
      <c r="E65" s="1">
        <f t="shared" si="3"/>
        <v>0.004431848411938007</v>
      </c>
    </row>
  </sheetData>
  <sheetProtection sheet="1" objects="1" scenarios="1" selectLockedCells="1"/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Newcombe</dc:creator>
  <cp:keywords/>
  <dc:description/>
  <cp:lastModifiedBy>wmsrgn</cp:lastModifiedBy>
  <cp:lastPrinted>2011-06-28T13:55:36Z</cp:lastPrinted>
  <dcterms:created xsi:type="dcterms:W3CDTF">2004-03-26T08:16:18Z</dcterms:created>
  <dcterms:modified xsi:type="dcterms:W3CDTF">2011-06-29T10:27:46Z</dcterms:modified>
  <cp:category/>
  <cp:version/>
  <cp:contentType/>
  <cp:contentStatus/>
</cp:coreProperties>
</file>